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upct-my.sharepoint.com/personal/carmen_alcaraz_upct_es/Documents/0_UITT_2018/0.-RRHH IDI/0_Tablas salariales/"/>
    </mc:Choice>
  </mc:AlternateContent>
  <xr:revisionPtr revIDLastSave="0" documentId="8_{081B1A80-6C8B-426C-BFD0-0F198A555DAC}" xr6:coauthVersionLast="47" xr6:coauthVersionMax="47" xr10:uidLastSave="{00000000-0000-0000-0000-000000000000}"/>
  <bookViews>
    <workbookView xWindow="19080" yWindow="-120" windowWidth="29040" windowHeight="15840" xr2:uid="{5048C5A8-C9F5-424A-97B0-8424F2A6C62E}"/>
  </bookViews>
  <sheets>
    <sheet name="Coste anu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30" i="1" s="1"/>
  <c r="B28" i="1"/>
  <c r="B30" i="1" s="1"/>
  <c r="E25" i="1"/>
  <c r="E23" i="1"/>
  <c r="B25" i="1"/>
  <c r="B23" i="1"/>
  <c r="H9" i="1"/>
  <c r="H7" i="1"/>
  <c r="E9" i="1"/>
  <c r="E7" i="1"/>
  <c r="B9" i="1"/>
  <c r="E24" i="1" l="1"/>
  <c r="E26" i="1" s="1"/>
  <c r="B24" i="1"/>
  <c r="B26" i="1" s="1"/>
  <c r="H8" i="1"/>
  <c r="H10" i="1" s="1"/>
  <c r="H12" i="1" s="1"/>
  <c r="H14" i="1" s="1"/>
  <c r="E8" i="1"/>
  <c r="E10" i="1" s="1"/>
  <c r="E12" i="1" s="1"/>
  <c r="E14" i="1" s="1"/>
  <c r="B7" i="1" l="1"/>
  <c r="B8" i="1" l="1"/>
  <c r="B10" i="1" s="1"/>
  <c r="B12" i="1" s="1"/>
  <c r="B14" i="1" s="1"/>
</calcChain>
</file>

<file path=xl/sharedStrings.xml><?xml version="1.0" encoding="utf-8"?>
<sst xmlns="http://schemas.openxmlformats.org/spreadsheetml/2006/main" count="65" uniqueCount="17">
  <si>
    <t>Grupo I</t>
  </si>
  <si>
    <t>Grupo II</t>
  </si>
  <si>
    <t>Grupo III</t>
  </si>
  <si>
    <t>Sueldo</t>
  </si>
  <si>
    <t>Trienio</t>
  </si>
  <si>
    <t>Tiempo Completo</t>
  </si>
  <si>
    <t>Dedicación requerida</t>
  </si>
  <si>
    <t>Trienios</t>
  </si>
  <si>
    <t>Investigador Licenciado</t>
  </si>
  <si>
    <t>Investigador Doctor</t>
  </si>
  <si>
    <t>SS patronal 32,150%</t>
  </si>
  <si>
    <t>Bruto anual</t>
  </si>
  <si>
    <t>Coste anual Proyecto</t>
  </si>
  <si>
    <t>Indemnización</t>
  </si>
  <si>
    <t>Coste mensual Proyecto</t>
  </si>
  <si>
    <t>Nº meses</t>
  </si>
  <si>
    <t>Coste periodo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</si>
</sst>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2CC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 wrapText="1" shrinkToFit="1"/>
      <protection hidden="1"/>
    </xf>
    <xf numFmtId="0" fontId="0" fillId="0" borderId="2" xfId="0" applyBorder="1"/>
    <xf numFmtId="43" fontId="4" fillId="0" borderId="2" xfId="1" applyFont="1" applyFill="1" applyBorder="1" applyAlignment="1" applyProtection="1">
      <alignment horizontal="center" vertical="center" wrapText="1" shrinkToFit="1"/>
      <protection hidden="1"/>
    </xf>
    <xf numFmtId="0" fontId="0" fillId="0" borderId="3" xfId="0" applyBorder="1"/>
    <xf numFmtId="43" fontId="4" fillId="0" borderId="3" xfId="1" applyFont="1" applyFill="1" applyBorder="1" applyAlignment="1" applyProtection="1">
      <alignment horizontal="center" vertical="center" wrapText="1" shrinkToFit="1"/>
      <protection hidden="1"/>
    </xf>
    <xf numFmtId="0" fontId="4" fillId="0" borderId="2" xfId="0" applyFont="1" applyBorder="1" applyAlignment="1" applyProtection="1">
      <alignment horizontal="center" vertical="center" wrapText="1" shrinkToFit="1"/>
      <protection hidden="1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2" fillId="5" borderId="2" xfId="0" applyFont="1" applyFill="1" applyBorder="1"/>
    <xf numFmtId="164" fontId="2" fillId="5" borderId="2" xfId="0" applyNumberFormat="1" applyFont="1" applyFill="1" applyBorder="1" applyAlignment="1">
      <alignment horizontal="right" indent="1"/>
    </xf>
    <xf numFmtId="0" fontId="0" fillId="4" borderId="2" xfId="0" applyFont="1" applyFill="1" applyBorder="1"/>
    <xf numFmtId="164" fontId="0" fillId="4" borderId="2" xfId="0" applyNumberFormat="1" applyFont="1" applyFill="1" applyBorder="1" applyAlignment="1">
      <alignment horizontal="right" indent="1"/>
    </xf>
    <xf numFmtId="0" fontId="2" fillId="6" borderId="2" xfId="0" applyFont="1" applyFill="1" applyBorder="1"/>
    <xf numFmtId="164" fontId="2" fillId="6" borderId="2" xfId="0" applyNumberFormat="1" applyFont="1" applyFill="1" applyBorder="1" applyAlignment="1">
      <alignment horizontal="right" indent="1"/>
    </xf>
    <xf numFmtId="0" fontId="2" fillId="0" borderId="2" xfId="0" applyFont="1" applyFill="1" applyBorder="1"/>
    <xf numFmtId="164" fontId="2" fillId="0" borderId="2" xfId="0" applyNumberFormat="1" applyFont="1" applyFill="1" applyBorder="1" applyAlignment="1">
      <alignment horizontal="right" indent="1"/>
    </xf>
    <xf numFmtId="0" fontId="0" fillId="0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E2354-DEC0-4616-9D42-D2AB4CE84750}">
  <dimension ref="A1:H30"/>
  <sheetViews>
    <sheetView tabSelected="1" workbookViewId="0">
      <selection activeCell="G29" sqref="G29"/>
    </sheetView>
  </sheetViews>
  <sheetFormatPr baseColWidth="10" defaultRowHeight="15" x14ac:dyDescent="0.25"/>
  <cols>
    <col min="1" max="1" width="23.42578125" customWidth="1"/>
    <col min="2" max="2" width="14.28515625" customWidth="1"/>
    <col min="4" max="4" width="22.7109375" customWidth="1"/>
    <col min="5" max="5" width="14.140625" customWidth="1"/>
    <col min="7" max="7" width="22" customWidth="1"/>
    <col min="8" max="8" width="13.28515625" customWidth="1"/>
  </cols>
  <sheetData>
    <row r="1" spans="1:8" ht="15.75" thickBot="1" x14ac:dyDescent="0.3">
      <c r="A1" s="1" t="s">
        <v>0</v>
      </c>
      <c r="B1" s="3"/>
      <c r="D1" s="2" t="s">
        <v>1</v>
      </c>
      <c r="E1" s="3"/>
      <c r="G1" s="1" t="s">
        <v>2</v>
      </c>
      <c r="H1" s="3"/>
    </row>
    <row r="2" spans="1:8" x14ac:dyDescent="0.25">
      <c r="A2" s="4" t="s">
        <v>3</v>
      </c>
      <c r="B2" s="5">
        <v>2211.3200000000002</v>
      </c>
      <c r="D2" s="6" t="s">
        <v>3</v>
      </c>
      <c r="E2" s="7">
        <v>1862.24</v>
      </c>
      <c r="G2" s="4" t="s">
        <v>3</v>
      </c>
      <c r="H2" s="5">
        <v>1646.22</v>
      </c>
    </row>
    <row r="3" spans="1:8" x14ac:dyDescent="0.25">
      <c r="A3" s="4" t="s">
        <v>4</v>
      </c>
      <c r="B3" s="8">
        <v>49.19</v>
      </c>
      <c r="D3" s="4" t="s">
        <v>4</v>
      </c>
      <c r="E3" s="8">
        <v>49.19</v>
      </c>
      <c r="G3" s="4" t="s">
        <v>4</v>
      </c>
      <c r="H3" s="8">
        <v>49.19</v>
      </c>
    </row>
    <row r="4" spans="1:8" x14ac:dyDescent="0.25">
      <c r="A4" s="4" t="s">
        <v>5</v>
      </c>
      <c r="B4" s="9">
        <v>35</v>
      </c>
      <c r="D4" s="4" t="s">
        <v>5</v>
      </c>
      <c r="E4" s="9">
        <v>35</v>
      </c>
      <c r="G4" s="4" t="s">
        <v>5</v>
      </c>
      <c r="H4" s="9">
        <v>35</v>
      </c>
    </row>
    <row r="5" spans="1:8" x14ac:dyDescent="0.25">
      <c r="A5" s="10" t="s">
        <v>6</v>
      </c>
      <c r="B5" s="11">
        <v>35</v>
      </c>
      <c r="D5" s="10" t="s">
        <v>6</v>
      </c>
      <c r="E5" s="11">
        <v>35</v>
      </c>
      <c r="G5" s="10" t="s">
        <v>6</v>
      </c>
      <c r="H5" s="11">
        <v>35</v>
      </c>
    </row>
    <row r="6" spans="1:8" x14ac:dyDescent="0.25">
      <c r="A6" s="10" t="s">
        <v>7</v>
      </c>
      <c r="B6" s="11"/>
      <c r="D6" s="10" t="s">
        <v>7</v>
      </c>
      <c r="E6" s="11"/>
      <c r="G6" s="10" t="s">
        <v>7</v>
      </c>
      <c r="H6" s="11"/>
    </row>
    <row r="7" spans="1:8" x14ac:dyDescent="0.25">
      <c r="A7" s="14" t="s">
        <v>11</v>
      </c>
      <c r="B7" s="15">
        <f>((B2+(B3*B6))/B4*B5)*14</f>
        <v>30958.480000000003</v>
      </c>
      <c r="D7" s="14" t="s">
        <v>11</v>
      </c>
      <c r="E7" s="15">
        <f>((E2+(E3*E6))/E4*E5)*14</f>
        <v>26071.360000000001</v>
      </c>
      <c r="G7" s="14" t="s">
        <v>11</v>
      </c>
      <c r="H7" s="15">
        <f>((H2+(H3*H6))/H4*H5)*14</f>
        <v>23047.08</v>
      </c>
    </row>
    <row r="8" spans="1:8" x14ac:dyDescent="0.25">
      <c r="A8" s="14" t="s">
        <v>10</v>
      </c>
      <c r="B8" s="15">
        <f>B7*0.3215</f>
        <v>9953.1513200000009</v>
      </c>
      <c r="D8" s="14" t="s">
        <v>10</v>
      </c>
      <c r="E8" s="15">
        <f>E7*0.3215</f>
        <v>8381.9422400000003</v>
      </c>
      <c r="G8" s="14" t="s">
        <v>10</v>
      </c>
      <c r="H8" s="15">
        <f>H7*0.3215</f>
        <v>7409.6362200000003</v>
      </c>
    </row>
    <row r="9" spans="1:8" x14ac:dyDescent="0.25">
      <c r="A9" s="14" t="s">
        <v>13</v>
      </c>
      <c r="B9" s="15">
        <f>B2*14*20/365</f>
        <v>1696.3550684931508</v>
      </c>
      <c r="D9" s="14" t="s">
        <v>13</v>
      </c>
      <c r="E9" s="15">
        <f>E2*14*20/365</f>
        <v>1428.5676712328768</v>
      </c>
      <c r="G9" s="14" t="s">
        <v>13</v>
      </c>
      <c r="H9" s="15">
        <f>H2*14*20/365</f>
        <v>1262.8536986301372</v>
      </c>
    </row>
    <row r="10" spans="1:8" x14ac:dyDescent="0.25">
      <c r="A10" s="12" t="s">
        <v>12</v>
      </c>
      <c r="B10" s="13">
        <f>B7+B8+B9</f>
        <v>42607.986388493155</v>
      </c>
      <c r="D10" s="12" t="s">
        <v>12</v>
      </c>
      <c r="E10" s="13">
        <f>E7+E8+E9</f>
        <v>35881.869911232883</v>
      </c>
      <c r="G10" s="12" t="s">
        <v>12</v>
      </c>
      <c r="H10" s="13">
        <f>H7+H8+H9</f>
        <v>31719.569918630139</v>
      </c>
    </row>
    <row r="11" spans="1:8" s="20" customFormat="1" x14ac:dyDescent="0.25">
      <c r="A11" s="18"/>
      <c r="B11" s="19"/>
      <c r="D11" s="18"/>
      <c r="E11" s="19"/>
      <c r="G11" s="18"/>
      <c r="H11" s="19"/>
    </row>
    <row r="12" spans="1:8" x14ac:dyDescent="0.25">
      <c r="A12" s="16" t="s">
        <v>14</v>
      </c>
      <c r="B12" s="17">
        <f>B10/12</f>
        <v>3550.6655323744294</v>
      </c>
      <c r="D12" s="16" t="s">
        <v>14</v>
      </c>
      <c r="E12" s="17">
        <f>E10/12</f>
        <v>2990.1558259360736</v>
      </c>
      <c r="G12" s="16" t="s">
        <v>14</v>
      </c>
      <c r="H12" s="17">
        <f>H10/12</f>
        <v>2643.2974932191783</v>
      </c>
    </row>
    <row r="13" spans="1:8" x14ac:dyDescent="0.25">
      <c r="A13" s="16" t="s">
        <v>15</v>
      </c>
      <c r="B13" s="17"/>
      <c r="D13" s="16" t="s">
        <v>15</v>
      </c>
      <c r="E13" s="17"/>
      <c r="G13" s="16" t="s">
        <v>15</v>
      </c>
      <c r="H13" s="17"/>
    </row>
    <row r="14" spans="1:8" x14ac:dyDescent="0.25">
      <c r="A14" s="16" t="s">
        <v>16</v>
      </c>
      <c r="B14" s="17">
        <f>B12*B13</f>
        <v>0</v>
      </c>
      <c r="D14" s="16" t="s">
        <v>16</v>
      </c>
      <c r="E14" s="17">
        <f>E12*E13</f>
        <v>0</v>
      </c>
      <c r="G14" s="16" t="s">
        <v>16</v>
      </c>
      <c r="H14" s="17">
        <f>H12*H13</f>
        <v>0</v>
      </c>
    </row>
    <row r="17" spans="1:5" x14ac:dyDescent="0.25">
      <c r="A17" s="2" t="s">
        <v>8</v>
      </c>
      <c r="B17" s="3"/>
      <c r="D17" s="2" t="s">
        <v>9</v>
      </c>
      <c r="E17" s="3"/>
    </row>
    <row r="18" spans="1:5" x14ac:dyDescent="0.25">
      <c r="A18" s="6" t="s">
        <v>3</v>
      </c>
      <c r="B18" s="5">
        <v>2505.42</v>
      </c>
      <c r="D18" s="6" t="s">
        <v>3</v>
      </c>
      <c r="E18" s="5">
        <v>2820.97</v>
      </c>
    </row>
    <row r="19" spans="1:5" x14ac:dyDescent="0.25">
      <c r="A19" s="4" t="s">
        <v>4</v>
      </c>
      <c r="B19" s="8">
        <v>50.47</v>
      </c>
      <c r="D19" s="4" t="s">
        <v>4</v>
      </c>
      <c r="E19" s="8">
        <v>50.47</v>
      </c>
    </row>
    <row r="20" spans="1:5" x14ac:dyDescent="0.25">
      <c r="A20" s="4" t="s">
        <v>5</v>
      </c>
      <c r="B20" s="9">
        <v>37.5</v>
      </c>
      <c r="D20" s="4" t="s">
        <v>5</v>
      </c>
      <c r="E20" s="9">
        <v>37.5</v>
      </c>
    </row>
    <row r="21" spans="1:5" x14ac:dyDescent="0.25">
      <c r="A21" s="10" t="s">
        <v>6</v>
      </c>
      <c r="B21" s="11">
        <v>37.5</v>
      </c>
      <c r="D21" s="10" t="s">
        <v>6</v>
      </c>
      <c r="E21" s="11">
        <v>37.5</v>
      </c>
    </row>
    <row r="22" spans="1:5" x14ac:dyDescent="0.25">
      <c r="A22" s="10" t="s">
        <v>7</v>
      </c>
      <c r="B22" s="11"/>
      <c r="D22" s="10" t="s">
        <v>7</v>
      </c>
      <c r="E22" s="11"/>
    </row>
    <row r="23" spans="1:5" x14ac:dyDescent="0.25">
      <c r="A23" s="14" t="s">
        <v>11</v>
      </c>
      <c r="B23" s="15">
        <f>((B18+(B19*B22))/B20*B21)*14</f>
        <v>35075.880000000005</v>
      </c>
      <c r="D23" s="14" t="s">
        <v>11</v>
      </c>
      <c r="E23" s="15">
        <f>((E18+(E19*E22))/E20*E21)*14</f>
        <v>39493.579999999994</v>
      </c>
    </row>
    <row r="24" spans="1:5" x14ac:dyDescent="0.25">
      <c r="A24" s="14" t="s">
        <v>10</v>
      </c>
      <c r="B24" s="15">
        <f>B23*0.3215</f>
        <v>11276.895420000003</v>
      </c>
      <c r="D24" s="14" t="s">
        <v>10</v>
      </c>
      <c r="E24" s="15">
        <f>E23*0.3215</f>
        <v>12697.185969999999</v>
      </c>
    </row>
    <row r="25" spans="1:5" x14ac:dyDescent="0.25">
      <c r="A25" s="14" t="s">
        <v>13</v>
      </c>
      <c r="B25" s="15">
        <f>B18*14*20/365</f>
        <v>1921.9660273972606</v>
      </c>
      <c r="D25" s="14" t="s">
        <v>13</v>
      </c>
      <c r="E25" s="15">
        <f>E18*14*20/365</f>
        <v>2164.0317808219174</v>
      </c>
    </row>
    <row r="26" spans="1:5" x14ac:dyDescent="0.25">
      <c r="A26" s="12" t="s">
        <v>12</v>
      </c>
      <c r="B26" s="13">
        <f>B23+B24+B25</f>
        <v>48274.741447397268</v>
      </c>
      <c r="D26" s="12" t="s">
        <v>12</v>
      </c>
      <c r="E26" s="13">
        <f>E23+E24+E25</f>
        <v>54354.797750821912</v>
      </c>
    </row>
    <row r="28" spans="1:5" x14ac:dyDescent="0.25">
      <c r="A28" s="16" t="s">
        <v>14</v>
      </c>
      <c r="B28" s="17">
        <f>B26/12</f>
        <v>4022.8951206164388</v>
      </c>
      <c r="D28" s="16" t="s">
        <v>14</v>
      </c>
      <c r="E28" s="17">
        <f>E26/12</f>
        <v>4529.566479235159</v>
      </c>
    </row>
    <row r="29" spans="1:5" x14ac:dyDescent="0.25">
      <c r="A29" s="16" t="s">
        <v>15</v>
      </c>
      <c r="B29" s="17"/>
      <c r="D29" s="16" t="s">
        <v>15</v>
      </c>
      <c r="E29" s="17"/>
    </row>
    <row r="30" spans="1:5" x14ac:dyDescent="0.25">
      <c r="A30" s="16" t="s">
        <v>16</v>
      </c>
      <c r="B30" s="17">
        <f>B28*B29</f>
        <v>0</v>
      </c>
      <c r="D30" s="16" t="s">
        <v>16</v>
      </c>
      <c r="E30" s="17">
        <f>E28*E29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Coste 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ALCARAZ TOMÁS, CARMEN</dc:creator>
  <cp:lastModifiedBy>ALCARAZ TOMÁS, CARMEN</cp:lastModifiedBy>
  <dcterms:created xsi:type="dcterms:W3CDTF">2026-02-04T09:09:51Z</dcterms:created>
  <dcterms:modified xsi:type="dcterms:W3CDTF">2026-02-04T09:25:58Z</dcterms:modified>
</cp:coreProperties>
</file>